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9120" activeTab="4"/>
  </bookViews>
  <sheets>
    <sheet name="Hoja1" sheetId="1" r:id="rId1"/>
    <sheet name="Gráfico1" sheetId="2" r:id="rId2"/>
    <sheet name="Gráfico2" sheetId="3" r:id="rId3"/>
    <sheet name="Hoja2" sheetId="4" r:id="rId4"/>
    <sheet name="Gráfico4" sheetId="5" r:id="rId5"/>
  </sheets>
  <definedNames>
    <definedName name="_xlnm.Print_Area" localSheetId="0">'Hoja1'!$A:$F</definedName>
  </definedNames>
  <calcPr fullCalcOnLoad="1"/>
</workbook>
</file>

<file path=xl/sharedStrings.xml><?xml version="1.0" encoding="utf-8"?>
<sst xmlns="http://schemas.openxmlformats.org/spreadsheetml/2006/main" count="50" uniqueCount="30">
  <si>
    <t>ENSAYO DE CABLES - ENSAYO DE AISLACION</t>
  </si>
  <si>
    <t>E</t>
  </si>
  <si>
    <t>Icc</t>
  </si>
  <si>
    <t>X = E / Icc</t>
  </si>
  <si>
    <t>Ccable</t>
  </si>
  <si>
    <t>Longitud km</t>
  </si>
  <si>
    <t>Xc</t>
  </si>
  <si>
    <t>Iens</t>
  </si>
  <si>
    <t>Uens</t>
  </si>
  <si>
    <t>Volt - tension en vacio entregada por la fuente</t>
  </si>
  <si>
    <t>A - corriente de cortocircuito entregada por la fuente</t>
  </si>
  <si>
    <t xml:space="preserve">ohm reactancia de la fuente </t>
  </si>
  <si>
    <t>microF / km - capacitancia del cable</t>
  </si>
  <si>
    <t>ohm / km - reactancia capacitiva del cable</t>
  </si>
  <si>
    <t>X - Xc / long</t>
  </si>
  <si>
    <t>F</t>
  </si>
  <si>
    <t>Hertz</t>
  </si>
  <si>
    <t>(cambie los numeros escritos en rojo para desarrollar otro caso)</t>
  </si>
  <si>
    <t>Iens * E</t>
  </si>
  <si>
    <t>Volt - tension de ensayo</t>
  </si>
  <si>
    <t>- Xc / long</t>
  </si>
  <si>
    <t xml:space="preserve">A medida que varia la longitud del cable cambia la tension de ensayo, lo que </t>
  </si>
  <si>
    <t>aplicada al cable (se exige mas en el ensayo)</t>
  </si>
  <si>
    <t>A partir de la tension de alimentacion E (tension en vacio entregada por la fuente)</t>
  </si>
  <si>
    <t>hace que el ensayo no sea valido, ya que se aumenta sensibemente la tension</t>
  </si>
  <si>
    <t>Se ha fijado que siempre el ensayo se desea hacer con la tension Uens, y entonces</t>
  </si>
  <si>
    <t>y la potencia que debe entregar la fuente.</t>
  </si>
  <si>
    <t>se determina la corriente absorbida por el circuito Iens, y la tension de ensayo Uens</t>
  </si>
  <si>
    <t>se determina la corriente de ensayo Iens, y la tension que debe tener la fuente E,</t>
  </si>
  <si>
    <t>En esta forma los ensayos se hacen siempre con la misma tension Uens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</si>
</sst>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sz val="10"/>
      <color indexed="10"/>
      <name val="Arial"/>
      <family val="2"/>
    </font>
    <font>
      <sz val="10.25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3.75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Hoja1!$L$13:$L$22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xVal>
          <c:yVal>
            <c:numRef>
              <c:f>Hoja1!$N$13:$N$22</c:f>
              <c:numCache>
                <c:ptCount val="10"/>
                <c:pt idx="0">
                  <c:v>4173.052406332696</c:v>
                </c:pt>
                <c:pt idx="1">
                  <c:v>4361.755476597708</c:v>
                </c:pt>
                <c:pt idx="2">
                  <c:v>4568.332907629784</c:v>
                </c:pt>
                <c:pt idx="3">
                  <c:v>4795.450606512646</c:v>
                </c:pt>
                <c:pt idx="4">
                  <c:v>5046.332365302935</c:v>
                </c:pt>
                <c:pt idx="5">
                  <c:v>5324.913850515128</c:v>
                </c:pt>
                <c:pt idx="6">
                  <c:v>5636.050578589151</c:v>
                </c:pt>
                <c:pt idx="7">
                  <c:v>5985.803328553465</c:v>
                </c:pt>
                <c:pt idx="8">
                  <c:v>6381.83685575481</c:v>
                </c:pt>
                <c:pt idx="9">
                  <c:v>6833.988098082672</c:v>
                </c:pt>
              </c:numCache>
            </c:numRef>
          </c:yVal>
          <c:smooth val="1"/>
        </c:ser>
        <c:axId val="31784999"/>
        <c:axId val="17629536"/>
      </c:scatterChart>
      <c:valAx>
        <c:axId val="31784999"/>
        <c:scaling>
          <c:orientation val="minMax"/>
          <c:max val="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longitud en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7629536"/>
        <c:crosses val="autoZero"/>
        <c:crossBetween val="midCat"/>
        <c:dispUnits/>
        <c:majorUnit val="0.2"/>
      </c:valAx>
      <c:valAx>
        <c:axId val="17629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tension aplicada al cable Volt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17849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Hoja1!$L$13:$L$22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xVal>
          <c:yVal>
            <c:numRef>
              <c:f>Hoja1!$M$13:$M$22</c:f>
              <c:numCache>
                <c:ptCount val="10"/>
                <c:pt idx="0">
                  <c:v>0.04326310158317402</c:v>
                </c:pt>
                <c:pt idx="1">
                  <c:v>0.0904388691494271</c:v>
                </c:pt>
                <c:pt idx="2">
                  <c:v>0.14208322690744607</c:v>
                </c:pt>
                <c:pt idx="3">
                  <c:v>0.1988626516281616</c:v>
                </c:pt>
                <c:pt idx="4">
                  <c:v>0.2615830913257337</c:v>
                </c:pt>
                <c:pt idx="5">
                  <c:v>0.33122846262878186</c:v>
                </c:pt>
                <c:pt idx="6">
                  <c:v>0.4090126446472877</c:v>
                </c:pt>
                <c:pt idx="7">
                  <c:v>0.49645083213836605</c:v>
                </c:pt>
                <c:pt idx="8">
                  <c:v>0.5954592139387025</c:v>
                </c:pt>
                <c:pt idx="9">
                  <c:v>0.708497024520668</c:v>
                </c:pt>
              </c:numCache>
            </c:numRef>
          </c:yVal>
          <c:smooth val="1"/>
        </c:ser>
        <c:axId val="24448097"/>
        <c:axId val="18706282"/>
      </c:scatterChart>
      <c:valAx>
        <c:axId val="24448097"/>
        <c:scaling>
          <c:orientation val="minMax"/>
          <c:max val="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longitud en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lang="en-US" cap="none" sz="1375" b="0" i="0" u="none" baseline="0">
                <a:latin typeface="Arial"/>
                <a:ea typeface="Arial"/>
                <a:cs typeface="Arial"/>
              </a:defRPr>
            </a:pPr>
          </a:p>
        </c:txPr>
        <c:crossAx val="18706282"/>
        <c:crosses val="autoZero"/>
        <c:crossBetween val="midCat"/>
        <c:dispUnits/>
        <c:majorUnit val="0.2"/>
      </c:valAx>
      <c:valAx>
        <c:axId val="18706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corriente absorbida por el cable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0" i="0" u="none" baseline="0">
                <a:latin typeface="Arial"/>
                <a:ea typeface="Arial"/>
                <a:cs typeface="Arial"/>
              </a:defRPr>
            </a:pPr>
          </a:p>
        </c:txPr>
        <c:crossAx val="244480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Hoja2!$L$13:$L$22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xVal>
          <c:yVal>
            <c:numRef>
              <c:f>Hoja2!$M$13:$M$22</c:f>
              <c:numCache>
                <c:ptCount val="10"/>
                <c:pt idx="0">
                  <c:v>3834.123907890459</c:v>
                </c:pt>
                <c:pt idx="1">
                  <c:v>3668.2478157809182</c:v>
                </c:pt>
                <c:pt idx="2">
                  <c:v>3502.371723671377</c:v>
                </c:pt>
                <c:pt idx="3">
                  <c:v>3336.495631561836</c:v>
                </c:pt>
                <c:pt idx="4">
                  <c:v>3170.6195394522947</c:v>
                </c:pt>
                <c:pt idx="5">
                  <c:v>3004.7434473427534</c:v>
                </c:pt>
                <c:pt idx="6">
                  <c:v>2838.867355233213</c:v>
                </c:pt>
                <c:pt idx="7">
                  <c:v>2672.9912631236716</c:v>
                </c:pt>
                <c:pt idx="8">
                  <c:v>2507.1151710141303</c:v>
                </c:pt>
                <c:pt idx="9">
                  <c:v>2341.2390789045894</c:v>
                </c:pt>
              </c:numCache>
            </c:numRef>
          </c:yVal>
          <c:smooth val="1"/>
        </c:ser>
        <c:axId val="34138811"/>
        <c:axId val="38813844"/>
      </c:scatterChart>
      <c:valAx>
        <c:axId val="34138811"/>
        <c:scaling>
          <c:orientation val="minMax"/>
          <c:max val="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longitud en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lang="en-US" cap="none" sz="1375" b="0" i="0" u="none" baseline="0">
                <a:latin typeface="Arial"/>
                <a:ea typeface="Arial"/>
                <a:cs typeface="Arial"/>
              </a:defRPr>
            </a:pPr>
          </a:p>
        </c:txPr>
        <c:crossAx val="38813844"/>
        <c:crosses val="autoZero"/>
        <c:crossBetween val="midCat"/>
        <c:dispUnits/>
        <c:majorUnit val="0.2"/>
      </c:valAx>
      <c:valAx>
        <c:axId val="38813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tension de alimentacion Volt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0" i="0" u="none" baseline="0">
                <a:latin typeface="Arial"/>
                <a:ea typeface="Arial"/>
                <a:cs typeface="Arial"/>
              </a:defRPr>
            </a:pPr>
          </a:p>
        </c:txPr>
        <c:crossAx val="341388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1" bottom="1" header="0" footer="0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62"/>
  </sheetViews>
  <pageMargins left="0.75" right="0.75" top="1" bottom="1" header="0" footer="0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695325</xdr:colOff>
      <xdr:row>0</xdr:row>
      <xdr:rowOff>104775</xdr:rowOff>
    </xdr:from>
    <xdr:to>
      <xdr:col>10</xdr:col>
      <xdr:colOff>85725</xdr:colOff>
      <xdr:row>6</xdr:row>
      <xdr:rowOff>123825</xdr:rowOff>
    </xdr:to>
    <xdr:grpSp>
      <xdr:nvGrpSpPr>
        <xdr:cNvPr id="1" name="Group 17"/>
        <xdr:cNvGrpSpPr>
          <a:grpSpLocks/>
        </xdr:cNvGrpSpPr>
      </xdr:nvGrpSpPr>
      <xdr:grpSpPr>
        <a:xfrm>
          <a:off x="4505325" y="104775"/>
          <a:ext cx="3200400" cy="1000125"/>
          <a:chOff x="547" y="15"/>
          <a:chExt cx="336" cy="105"/>
        </a:xfrm>
        <a:solidFill>
          <a:srgbClr val="FFFFFF"/>
        </a:solidFill>
      </xdr:grpSpPr>
      <xdr:sp>
        <xdr:nvSpPr>
          <xdr:cNvPr id="2" name="Line 3"/>
          <xdr:cNvSpPr>
            <a:spLocks/>
          </xdr:cNvSpPr>
        </xdr:nvSpPr>
        <xdr:spPr>
          <a:xfrm flipV="1">
            <a:off x="582" y="91"/>
            <a:ext cx="0" cy="29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16"/>
          <xdr:cNvGrpSpPr>
            <a:grpSpLocks/>
          </xdr:cNvGrpSpPr>
        </xdr:nvGrpSpPr>
        <xdr:grpSpPr>
          <a:xfrm>
            <a:off x="547" y="15"/>
            <a:ext cx="336" cy="104"/>
            <a:chOff x="547" y="15"/>
            <a:chExt cx="336" cy="104"/>
          </a:xfrm>
          <a:solidFill>
            <a:srgbClr val="FFFFFF"/>
          </a:solidFill>
        </xdr:grpSpPr>
        <xdr:sp>
          <xdr:nvSpPr>
            <xdr:cNvPr id="4" name="Oval 1"/>
            <xdr:cNvSpPr>
              <a:spLocks/>
            </xdr:cNvSpPr>
          </xdr:nvSpPr>
          <xdr:spPr>
            <a:xfrm>
              <a:off x="570" y="68"/>
              <a:ext cx="25" cy="24"/>
            </a:xfrm>
            <a:prstGeom prst="ellips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2"/>
            <xdr:cNvSpPr>
              <a:spLocks/>
            </xdr:cNvSpPr>
          </xdr:nvSpPr>
          <xdr:spPr>
            <a:xfrm flipV="1">
              <a:off x="583" y="37"/>
              <a:ext cx="0" cy="29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4"/>
            <xdr:cNvSpPr>
              <a:spLocks/>
            </xdr:cNvSpPr>
          </xdr:nvSpPr>
          <xdr:spPr>
            <a:xfrm flipV="1">
              <a:off x="581" y="119"/>
              <a:ext cx="171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"/>
            <xdr:cNvSpPr>
              <a:spLocks/>
            </xdr:cNvSpPr>
          </xdr:nvSpPr>
          <xdr:spPr>
            <a:xfrm flipV="1">
              <a:off x="583" y="37"/>
              <a:ext cx="171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6"/>
            <xdr:cNvSpPr>
              <a:spLocks/>
            </xdr:cNvSpPr>
          </xdr:nvSpPr>
          <xdr:spPr>
            <a:xfrm flipV="1">
              <a:off x="751" y="81"/>
              <a:ext cx="0" cy="3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7"/>
            <xdr:cNvSpPr>
              <a:spLocks/>
            </xdr:cNvSpPr>
          </xdr:nvSpPr>
          <xdr:spPr>
            <a:xfrm flipV="1">
              <a:off x="751" y="37"/>
              <a:ext cx="0" cy="3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8"/>
            <xdr:cNvSpPr>
              <a:spLocks/>
            </xdr:cNvSpPr>
          </xdr:nvSpPr>
          <xdr:spPr>
            <a:xfrm>
              <a:off x="738" y="70"/>
              <a:ext cx="25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9"/>
            <xdr:cNvSpPr>
              <a:spLocks/>
            </xdr:cNvSpPr>
          </xdr:nvSpPr>
          <xdr:spPr>
            <a:xfrm>
              <a:off x="739" y="82"/>
              <a:ext cx="25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10"/>
            <xdr:cNvSpPr>
              <a:spLocks/>
            </xdr:cNvSpPr>
          </xdr:nvSpPr>
          <xdr:spPr>
            <a:xfrm>
              <a:off x="605" y="30"/>
              <a:ext cx="37" cy="13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TextBox 11"/>
            <xdr:cNvSpPr txBox="1">
              <a:spLocks noChangeArrowheads="1"/>
            </xdr:cNvSpPr>
          </xdr:nvSpPr>
          <xdr:spPr>
            <a:xfrm>
              <a:off x="547" y="68"/>
              <a:ext cx="30" cy="27"/>
            </a:xfrm>
            <a:prstGeom prst="rect">
              <a:avLst/>
            </a:prstGeom>
            <a:noFill/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latin typeface="Arial"/>
                  <a:ea typeface="Arial"/>
                  <a:cs typeface="Arial"/>
                </a:rPr>
                <a:t>E</a:t>
              </a:r>
            </a:p>
          </xdr:txBody>
        </xdr:sp>
        <xdr:sp>
          <xdr:nvSpPr>
            <xdr:cNvPr id="14" name="TextBox 12"/>
            <xdr:cNvSpPr txBox="1">
              <a:spLocks noChangeArrowheads="1"/>
            </xdr:cNvSpPr>
          </xdr:nvSpPr>
          <xdr:spPr>
            <a:xfrm>
              <a:off x="617" y="48"/>
              <a:ext cx="30" cy="27"/>
            </a:xfrm>
            <a:prstGeom prst="rect">
              <a:avLst/>
            </a:prstGeom>
            <a:noFill/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latin typeface="Arial"/>
                  <a:ea typeface="Arial"/>
                  <a:cs typeface="Arial"/>
                </a:rPr>
                <a:t>X</a:t>
              </a:r>
            </a:p>
          </xdr:txBody>
        </xdr:sp>
        <xdr:sp>
          <xdr:nvSpPr>
            <xdr:cNvPr id="15" name="TextBox 13"/>
            <xdr:cNvSpPr txBox="1">
              <a:spLocks noChangeArrowheads="1"/>
            </xdr:cNvSpPr>
          </xdr:nvSpPr>
          <xdr:spPr>
            <a:xfrm>
              <a:off x="773" y="61"/>
              <a:ext cx="110" cy="28"/>
            </a:xfrm>
            <a:prstGeom prst="rect">
              <a:avLst/>
            </a:prstGeom>
            <a:noFill/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latin typeface="Arial"/>
                  <a:ea typeface="Arial"/>
                  <a:cs typeface="Arial"/>
                </a:rPr>
                <a:t>- Xc / long</a:t>
              </a:r>
            </a:p>
          </xdr:txBody>
        </xdr:sp>
        <xdr:sp>
          <xdr:nvSpPr>
            <xdr:cNvPr id="16" name="TextBox 14"/>
            <xdr:cNvSpPr txBox="1">
              <a:spLocks noChangeArrowheads="1"/>
            </xdr:cNvSpPr>
          </xdr:nvSpPr>
          <xdr:spPr>
            <a:xfrm>
              <a:off x="646" y="73"/>
              <a:ext cx="70" cy="27"/>
            </a:xfrm>
            <a:prstGeom prst="rect">
              <a:avLst/>
            </a:prstGeom>
            <a:noFill/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latin typeface="Arial"/>
                  <a:ea typeface="Arial"/>
                  <a:cs typeface="Arial"/>
                </a:rPr>
                <a:t>Iens</a:t>
              </a:r>
            </a:p>
          </xdr:txBody>
        </xdr:sp>
        <xdr:sp>
          <xdr:nvSpPr>
            <xdr:cNvPr id="17" name="TextBox 15"/>
            <xdr:cNvSpPr txBox="1">
              <a:spLocks noChangeArrowheads="1"/>
            </xdr:cNvSpPr>
          </xdr:nvSpPr>
          <xdr:spPr>
            <a:xfrm>
              <a:off x="759" y="15"/>
              <a:ext cx="64" cy="27"/>
            </a:xfrm>
            <a:prstGeom prst="rect">
              <a:avLst/>
            </a:prstGeom>
            <a:noFill/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latin typeface="Arial"/>
                  <a:ea typeface="Arial"/>
                  <a:cs typeface="Arial"/>
                </a:rPr>
                <a:t>Uens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39300" cy="7429500"/>
    <xdr:graphicFrame>
      <xdr:nvGraphicFramePr>
        <xdr:cNvPr id="1" name="Shape 1025"/>
        <xdr:cNvGraphicFramePr/>
      </xdr:nvGraphicFramePr>
      <xdr:xfrm>
        <a:off x="0" y="0"/>
        <a:ext cx="9639300" cy="742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77475" cy="7200900"/>
    <xdr:graphicFrame>
      <xdr:nvGraphicFramePr>
        <xdr:cNvPr id="1" name="Shape 1025"/>
        <xdr:cNvGraphicFramePr/>
      </xdr:nvGraphicFramePr>
      <xdr:xfrm>
        <a:off x="0" y="0"/>
        <a:ext cx="10277475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</xdr:row>
      <xdr:rowOff>95250</xdr:rowOff>
    </xdr:from>
    <xdr:to>
      <xdr:col>8</xdr:col>
      <xdr:colOff>704850</xdr:colOff>
      <xdr:row>7</xdr:row>
      <xdr:rowOff>114300</xdr:rowOff>
    </xdr:to>
    <xdr:grpSp>
      <xdr:nvGrpSpPr>
        <xdr:cNvPr id="1" name="Group 16"/>
        <xdr:cNvGrpSpPr>
          <a:grpSpLocks/>
        </xdr:cNvGrpSpPr>
      </xdr:nvGrpSpPr>
      <xdr:grpSpPr>
        <a:xfrm>
          <a:off x="3600450" y="257175"/>
          <a:ext cx="3200400" cy="1000125"/>
          <a:chOff x="547" y="15"/>
          <a:chExt cx="336" cy="105"/>
        </a:xfrm>
        <a:solidFill>
          <a:srgbClr val="FFFFFF"/>
        </a:solidFill>
      </xdr:grpSpPr>
      <xdr:sp>
        <xdr:nvSpPr>
          <xdr:cNvPr id="2" name="Line 17"/>
          <xdr:cNvSpPr>
            <a:spLocks/>
          </xdr:cNvSpPr>
        </xdr:nvSpPr>
        <xdr:spPr>
          <a:xfrm flipV="1">
            <a:off x="582" y="91"/>
            <a:ext cx="0" cy="29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18"/>
          <xdr:cNvGrpSpPr>
            <a:grpSpLocks/>
          </xdr:cNvGrpSpPr>
        </xdr:nvGrpSpPr>
        <xdr:grpSpPr>
          <a:xfrm>
            <a:off x="547" y="15"/>
            <a:ext cx="336" cy="104"/>
            <a:chOff x="547" y="15"/>
            <a:chExt cx="336" cy="104"/>
          </a:xfrm>
          <a:solidFill>
            <a:srgbClr val="FFFFFF"/>
          </a:solidFill>
        </xdr:grpSpPr>
        <xdr:sp>
          <xdr:nvSpPr>
            <xdr:cNvPr id="4" name="Oval 19"/>
            <xdr:cNvSpPr>
              <a:spLocks/>
            </xdr:cNvSpPr>
          </xdr:nvSpPr>
          <xdr:spPr>
            <a:xfrm>
              <a:off x="570" y="68"/>
              <a:ext cx="25" cy="24"/>
            </a:xfrm>
            <a:prstGeom prst="ellips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20"/>
            <xdr:cNvSpPr>
              <a:spLocks/>
            </xdr:cNvSpPr>
          </xdr:nvSpPr>
          <xdr:spPr>
            <a:xfrm flipV="1">
              <a:off x="583" y="37"/>
              <a:ext cx="0" cy="29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21"/>
            <xdr:cNvSpPr>
              <a:spLocks/>
            </xdr:cNvSpPr>
          </xdr:nvSpPr>
          <xdr:spPr>
            <a:xfrm flipV="1">
              <a:off x="581" y="119"/>
              <a:ext cx="171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22"/>
            <xdr:cNvSpPr>
              <a:spLocks/>
            </xdr:cNvSpPr>
          </xdr:nvSpPr>
          <xdr:spPr>
            <a:xfrm flipV="1">
              <a:off x="583" y="37"/>
              <a:ext cx="171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23"/>
            <xdr:cNvSpPr>
              <a:spLocks/>
            </xdr:cNvSpPr>
          </xdr:nvSpPr>
          <xdr:spPr>
            <a:xfrm flipV="1">
              <a:off x="751" y="81"/>
              <a:ext cx="0" cy="3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24"/>
            <xdr:cNvSpPr>
              <a:spLocks/>
            </xdr:cNvSpPr>
          </xdr:nvSpPr>
          <xdr:spPr>
            <a:xfrm flipV="1">
              <a:off x="751" y="37"/>
              <a:ext cx="0" cy="3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25"/>
            <xdr:cNvSpPr>
              <a:spLocks/>
            </xdr:cNvSpPr>
          </xdr:nvSpPr>
          <xdr:spPr>
            <a:xfrm>
              <a:off x="738" y="70"/>
              <a:ext cx="25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26"/>
            <xdr:cNvSpPr>
              <a:spLocks/>
            </xdr:cNvSpPr>
          </xdr:nvSpPr>
          <xdr:spPr>
            <a:xfrm>
              <a:off x="739" y="82"/>
              <a:ext cx="25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27"/>
            <xdr:cNvSpPr>
              <a:spLocks/>
            </xdr:cNvSpPr>
          </xdr:nvSpPr>
          <xdr:spPr>
            <a:xfrm>
              <a:off x="605" y="30"/>
              <a:ext cx="37" cy="13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TextBox 28"/>
            <xdr:cNvSpPr txBox="1">
              <a:spLocks noChangeArrowheads="1"/>
            </xdr:cNvSpPr>
          </xdr:nvSpPr>
          <xdr:spPr>
            <a:xfrm>
              <a:off x="547" y="68"/>
              <a:ext cx="30" cy="27"/>
            </a:xfrm>
            <a:prstGeom prst="rect">
              <a:avLst/>
            </a:prstGeom>
            <a:noFill/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latin typeface="Arial"/>
                  <a:ea typeface="Arial"/>
                  <a:cs typeface="Arial"/>
                </a:rPr>
                <a:t>E</a:t>
              </a:r>
            </a:p>
          </xdr:txBody>
        </xdr:sp>
        <xdr:sp>
          <xdr:nvSpPr>
            <xdr:cNvPr id="14" name="TextBox 29"/>
            <xdr:cNvSpPr txBox="1">
              <a:spLocks noChangeArrowheads="1"/>
            </xdr:cNvSpPr>
          </xdr:nvSpPr>
          <xdr:spPr>
            <a:xfrm>
              <a:off x="617" y="48"/>
              <a:ext cx="30" cy="27"/>
            </a:xfrm>
            <a:prstGeom prst="rect">
              <a:avLst/>
            </a:prstGeom>
            <a:noFill/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latin typeface="Arial"/>
                  <a:ea typeface="Arial"/>
                  <a:cs typeface="Arial"/>
                </a:rPr>
                <a:t>X</a:t>
              </a:r>
            </a:p>
          </xdr:txBody>
        </xdr:sp>
        <xdr:sp>
          <xdr:nvSpPr>
            <xdr:cNvPr id="15" name="TextBox 30"/>
            <xdr:cNvSpPr txBox="1">
              <a:spLocks noChangeArrowheads="1"/>
            </xdr:cNvSpPr>
          </xdr:nvSpPr>
          <xdr:spPr>
            <a:xfrm>
              <a:off x="773" y="61"/>
              <a:ext cx="110" cy="28"/>
            </a:xfrm>
            <a:prstGeom prst="rect">
              <a:avLst/>
            </a:prstGeom>
            <a:noFill/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latin typeface="Arial"/>
                  <a:ea typeface="Arial"/>
                  <a:cs typeface="Arial"/>
                </a:rPr>
                <a:t>- Xc / long</a:t>
              </a:r>
            </a:p>
          </xdr:txBody>
        </xdr:sp>
        <xdr:sp>
          <xdr:nvSpPr>
            <xdr:cNvPr id="16" name="TextBox 31"/>
            <xdr:cNvSpPr txBox="1">
              <a:spLocks noChangeArrowheads="1"/>
            </xdr:cNvSpPr>
          </xdr:nvSpPr>
          <xdr:spPr>
            <a:xfrm>
              <a:off x="646" y="73"/>
              <a:ext cx="70" cy="27"/>
            </a:xfrm>
            <a:prstGeom prst="rect">
              <a:avLst/>
            </a:prstGeom>
            <a:noFill/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latin typeface="Arial"/>
                  <a:ea typeface="Arial"/>
                  <a:cs typeface="Arial"/>
                </a:rPr>
                <a:t>Iens</a:t>
              </a:r>
            </a:p>
          </xdr:txBody>
        </xdr:sp>
        <xdr:sp>
          <xdr:nvSpPr>
            <xdr:cNvPr id="17" name="TextBox 32"/>
            <xdr:cNvSpPr txBox="1">
              <a:spLocks noChangeArrowheads="1"/>
            </xdr:cNvSpPr>
          </xdr:nvSpPr>
          <xdr:spPr>
            <a:xfrm>
              <a:off x="759" y="15"/>
              <a:ext cx="64" cy="27"/>
            </a:xfrm>
            <a:prstGeom prst="rect">
              <a:avLst/>
            </a:prstGeom>
            <a:noFill/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latin typeface="Arial"/>
                  <a:ea typeface="Arial"/>
                  <a:cs typeface="Arial"/>
                </a:rPr>
                <a:t>Uens</a:t>
              </a: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77475" cy="7200900"/>
    <xdr:graphicFrame>
      <xdr:nvGraphicFramePr>
        <xdr:cNvPr id="1" name="Shape 1025"/>
        <xdr:cNvGraphicFramePr/>
      </xdr:nvGraphicFramePr>
      <xdr:xfrm>
        <a:off x="0" y="0"/>
        <a:ext cx="10277475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26" sqref="A26"/>
    </sheetView>
  </sheetViews>
  <sheetFormatPr defaultColWidth="11.421875" defaultRowHeight="12.75"/>
  <cols>
    <col min="1" max="16384" width="11.421875" style="1" customWidth="1"/>
  </cols>
  <sheetData>
    <row r="1" ht="12.75">
      <c r="A1" s="1" t="s">
        <v>0</v>
      </c>
    </row>
    <row r="2" ht="12.75">
      <c r="A2" s="2" t="s">
        <v>17</v>
      </c>
    </row>
    <row r="3" ht="13.5" thickBot="1"/>
    <row r="4" spans="1:3" ht="12.75">
      <c r="A4" s="1" t="s">
        <v>1</v>
      </c>
      <c r="B4" s="3">
        <v>4000</v>
      </c>
      <c r="C4" s="1" t="s">
        <v>9</v>
      </c>
    </row>
    <row r="5" spans="1:3" ht="12.75">
      <c r="A5" s="1" t="s">
        <v>2</v>
      </c>
      <c r="B5" s="4">
        <v>1</v>
      </c>
      <c r="C5" s="1" t="s">
        <v>10</v>
      </c>
    </row>
    <row r="6" spans="1:3" ht="12.75">
      <c r="A6" s="1" t="s">
        <v>3</v>
      </c>
      <c r="B6" s="5">
        <f>B4/B5</f>
        <v>4000</v>
      </c>
      <c r="C6" s="1" t="s">
        <v>11</v>
      </c>
    </row>
    <row r="7" ht="12.75">
      <c r="B7" s="5"/>
    </row>
    <row r="8" spans="1:3" ht="12.75">
      <c r="A8" s="1" t="s">
        <v>15</v>
      </c>
      <c r="B8" s="4">
        <v>50</v>
      </c>
      <c r="C8" s="1" t="s">
        <v>16</v>
      </c>
    </row>
    <row r="9" spans="1:3" ht="12.75">
      <c r="A9" s="1" t="s">
        <v>4</v>
      </c>
      <c r="B9" s="4">
        <v>0.33</v>
      </c>
      <c r="C9" s="1" t="s">
        <v>12</v>
      </c>
    </row>
    <row r="10" spans="1:3" ht="13.5" thickBot="1">
      <c r="A10" s="1" t="s">
        <v>6</v>
      </c>
      <c r="B10" s="6">
        <f>1/(2*PI()*B8*B9*0.000001)</f>
        <v>9645.754126781536</v>
      </c>
      <c r="C10" s="1" t="s">
        <v>13</v>
      </c>
    </row>
    <row r="12" spans="1:14" ht="13.5" thickBot="1">
      <c r="A12" s="1" t="s">
        <v>5</v>
      </c>
      <c r="B12" s="16" t="s">
        <v>20</v>
      </c>
      <c r="C12" s="1" t="s">
        <v>14</v>
      </c>
      <c r="D12" s="1" t="s">
        <v>7</v>
      </c>
      <c r="E12" s="1" t="s">
        <v>8</v>
      </c>
      <c r="F12" s="1" t="s">
        <v>18</v>
      </c>
      <c r="L12" s="1" t="s">
        <v>5</v>
      </c>
      <c r="M12" s="1" t="s">
        <v>7</v>
      </c>
      <c r="N12" s="1" t="s">
        <v>8</v>
      </c>
    </row>
    <row r="13" spans="1:14" ht="12.75">
      <c r="A13" s="7">
        <v>0.1</v>
      </c>
      <c r="B13" s="8">
        <f>-B$10/A13</f>
        <v>-96457.54126781535</v>
      </c>
      <c r="C13" s="8">
        <f>$B$6+B13</f>
        <v>-92457.54126781535</v>
      </c>
      <c r="D13" s="8">
        <f aca="true" t="shared" si="0" ref="D13:D22">B$4/C13</f>
        <v>-0.04326310158317402</v>
      </c>
      <c r="E13" s="8">
        <f>D13*B13</f>
        <v>4173.052406332696</v>
      </c>
      <c r="F13" s="9">
        <f aca="true" t="shared" si="1" ref="F13:F22">D13*B$4</f>
        <v>-173.05240633269608</v>
      </c>
      <c r="L13" s="1">
        <f>A13</f>
        <v>0.1</v>
      </c>
      <c r="M13" s="1">
        <f>-1*D13</f>
        <v>0.04326310158317402</v>
      </c>
      <c r="N13" s="1">
        <f>E13</f>
        <v>4173.052406332696</v>
      </c>
    </row>
    <row r="14" spans="1:14" ht="12.75">
      <c r="A14" s="10">
        <v>0.2</v>
      </c>
      <c r="B14" s="11">
        <f aca="true" t="shared" si="2" ref="B14:B22">-B$10/A14</f>
        <v>-48228.770633907676</v>
      </c>
      <c r="C14" s="11">
        <f aca="true" t="shared" si="3" ref="C14:C22">$B$6+B14</f>
        <v>-44228.770633907676</v>
      </c>
      <c r="D14" s="11">
        <f t="shared" si="0"/>
        <v>-0.0904388691494271</v>
      </c>
      <c r="E14" s="11">
        <f aca="true" t="shared" si="4" ref="E14:E22">D14*B14</f>
        <v>4361.755476597708</v>
      </c>
      <c r="F14" s="12">
        <f t="shared" si="1"/>
        <v>-361.7554765977084</v>
      </c>
      <c r="L14" s="1">
        <f>A14</f>
        <v>0.2</v>
      </c>
      <c r="M14" s="1">
        <f>-1*D14</f>
        <v>0.0904388691494271</v>
      </c>
      <c r="N14" s="1">
        <f>E14</f>
        <v>4361.755476597708</v>
      </c>
    </row>
    <row r="15" spans="1:14" ht="12.75">
      <c r="A15" s="10">
        <v>0.3</v>
      </c>
      <c r="B15" s="11">
        <f t="shared" si="2"/>
        <v>-32152.513755938453</v>
      </c>
      <c r="C15" s="11">
        <f t="shared" si="3"/>
        <v>-28152.513755938453</v>
      </c>
      <c r="D15" s="11">
        <f t="shared" si="0"/>
        <v>-0.14208322690744607</v>
      </c>
      <c r="E15" s="11">
        <f t="shared" si="4"/>
        <v>4568.332907629784</v>
      </c>
      <c r="F15" s="12">
        <f t="shared" si="1"/>
        <v>-568.3329076297842</v>
      </c>
      <c r="L15" s="1">
        <f>A15</f>
        <v>0.3</v>
      </c>
      <c r="M15" s="1">
        <f>-1*D15</f>
        <v>0.14208322690744607</v>
      </c>
      <c r="N15" s="1">
        <f>E15</f>
        <v>4568.332907629784</v>
      </c>
    </row>
    <row r="16" spans="1:14" ht="12.75">
      <c r="A16" s="10">
        <v>0.4</v>
      </c>
      <c r="B16" s="11">
        <f t="shared" si="2"/>
        <v>-24114.385316953838</v>
      </c>
      <c r="C16" s="11">
        <f t="shared" si="3"/>
        <v>-20114.385316953838</v>
      </c>
      <c r="D16" s="11">
        <f t="shared" si="0"/>
        <v>-0.1988626516281616</v>
      </c>
      <c r="E16" s="11">
        <f t="shared" si="4"/>
        <v>4795.450606512646</v>
      </c>
      <c r="F16" s="12">
        <f t="shared" si="1"/>
        <v>-795.4506065126465</v>
      </c>
      <c r="L16" s="1">
        <f>A16</f>
        <v>0.4</v>
      </c>
      <c r="M16" s="1">
        <f>-1*D16</f>
        <v>0.1988626516281616</v>
      </c>
      <c r="N16" s="1">
        <f>E16</f>
        <v>4795.450606512646</v>
      </c>
    </row>
    <row r="17" spans="1:14" ht="12.75">
      <c r="A17" s="10">
        <v>0.5</v>
      </c>
      <c r="B17" s="11">
        <f t="shared" si="2"/>
        <v>-19291.50825356307</v>
      </c>
      <c r="C17" s="11">
        <f t="shared" si="3"/>
        <v>-15291.508253563072</v>
      </c>
      <c r="D17" s="11">
        <f t="shared" si="0"/>
        <v>-0.2615830913257337</v>
      </c>
      <c r="E17" s="11">
        <f t="shared" si="4"/>
        <v>5046.332365302935</v>
      </c>
      <c r="F17" s="12">
        <f t="shared" si="1"/>
        <v>-1046.332365302935</v>
      </c>
      <c r="L17" s="1">
        <f>A17</f>
        <v>0.5</v>
      </c>
      <c r="M17" s="1">
        <f>-1*D17</f>
        <v>0.2615830913257337</v>
      </c>
      <c r="N17" s="1">
        <f>E17</f>
        <v>5046.332365302935</v>
      </c>
    </row>
    <row r="18" spans="1:14" ht="12.75">
      <c r="A18" s="10">
        <v>0.6</v>
      </c>
      <c r="B18" s="11">
        <f t="shared" si="2"/>
        <v>-16076.256877969226</v>
      </c>
      <c r="C18" s="11">
        <f t="shared" si="3"/>
        <v>-12076.256877969226</v>
      </c>
      <c r="D18" s="11">
        <f t="shared" si="0"/>
        <v>-0.33122846262878186</v>
      </c>
      <c r="E18" s="11">
        <f t="shared" si="4"/>
        <v>5324.913850515128</v>
      </c>
      <c r="F18" s="12">
        <f t="shared" si="1"/>
        <v>-1324.9138505151275</v>
      </c>
      <c r="L18" s="1">
        <f>A18</f>
        <v>0.6</v>
      </c>
      <c r="M18" s="1">
        <f>-1*D18</f>
        <v>0.33122846262878186</v>
      </c>
      <c r="N18" s="1">
        <f>E18</f>
        <v>5324.913850515128</v>
      </c>
    </row>
    <row r="19" spans="1:14" ht="12.75">
      <c r="A19" s="10">
        <v>0.7</v>
      </c>
      <c r="B19" s="11">
        <f t="shared" si="2"/>
        <v>-13779.648752545052</v>
      </c>
      <c r="C19" s="11">
        <f t="shared" si="3"/>
        <v>-9779.648752545052</v>
      </c>
      <c r="D19" s="11">
        <f t="shared" si="0"/>
        <v>-0.4090126446472877</v>
      </c>
      <c r="E19" s="11">
        <f t="shared" si="4"/>
        <v>5636.050578589151</v>
      </c>
      <c r="F19" s="12">
        <f t="shared" si="1"/>
        <v>-1636.0505785891507</v>
      </c>
      <c r="L19" s="1">
        <f>A19</f>
        <v>0.7</v>
      </c>
      <c r="M19" s="1">
        <f>-1*D19</f>
        <v>0.4090126446472877</v>
      </c>
      <c r="N19" s="1">
        <f>E19</f>
        <v>5636.050578589151</v>
      </c>
    </row>
    <row r="20" spans="1:14" ht="12.75">
      <c r="A20" s="10">
        <v>0.8</v>
      </c>
      <c r="B20" s="11">
        <f t="shared" si="2"/>
        <v>-12057.192658476919</v>
      </c>
      <c r="C20" s="11">
        <f t="shared" si="3"/>
        <v>-8057.192658476919</v>
      </c>
      <c r="D20" s="11">
        <f t="shared" si="0"/>
        <v>-0.49645083213836605</v>
      </c>
      <c r="E20" s="11">
        <f t="shared" si="4"/>
        <v>5985.803328553465</v>
      </c>
      <c r="F20" s="12">
        <f t="shared" si="1"/>
        <v>-1985.803328553464</v>
      </c>
      <c r="L20" s="1">
        <f>A20</f>
        <v>0.8</v>
      </c>
      <c r="M20" s="1">
        <f>-1*D20</f>
        <v>0.49645083213836605</v>
      </c>
      <c r="N20" s="1">
        <f>E20</f>
        <v>5985.803328553465</v>
      </c>
    </row>
    <row r="21" spans="1:14" ht="12.75">
      <c r="A21" s="10">
        <v>0.9</v>
      </c>
      <c r="B21" s="11">
        <f t="shared" si="2"/>
        <v>-10717.504585312818</v>
      </c>
      <c r="C21" s="11">
        <f t="shared" si="3"/>
        <v>-6717.504585312818</v>
      </c>
      <c r="D21" s="11">
        <f t="shared" si="0"/>
        <v>-0.5954592139387025</v>
      </c>
      <c r="E21" s="11">
        <f t="shared" si="4"/>
        <v>6381.83685575481</v>
      </c>
      <c r="F21" s="12">
        <f t="shared" si="1"/>
        <v>-2381.83685575481</v>
      </c>
      <c r="L21" s="1">
        <f>A21</f>
        <v>0.9</v>
      </c>
      <c r="M21" s="1">
        <f>-1*D21</f>
        <v>0.5954592139387025</v>
      </c>
      <c r="N21" s="1">
        <f>E21</f>
        <v>6381.83685575481</v>
      </c>
    </row>
    <row r="22" spans="1:14" ht="13.5" thickBot="1">
      <c r="A22" s="13">
        <v>1</v>
      </c>
      <c r="B22" s="14">
        <f t="shared" si="2"/>
        <v>-9645.754126781536</v>
      </c>
      <c r="C22" s="14">
        <f t="shared" si="3"/>
        <v>-5645.754126781536</v>
      </c>
      <c r="D22" s="14">
        <f t="shared" si="0"/>
        <v>-0.708497024520668</v>
      </c>
      <c r="E22" s="14">
        <f t="shared" si="4"/>
        <v>6833.988098082672</v>
      </c>
      <c r="F22" s="15">
        <f t="shared" si="1"/>
        <v>-2833.988098082672</v>
      </c>
      <c r="L22" s="1">
        <f>A22</f>
        <v>1</v>
      </c>
      <c r="M22" s="1">
        <f>-1*D22</f>
        <v>0.708497024520668</v>
      </c>
      <c r="N22" s="1">
        <f>E22</f>
        <v>6833.988098082672</v>
      </c>
    </row>
    <row r="24" ht="12.75">
      <c r="A24" s="1" t="s">
        <v>23</v>
      </c>
    </row>
    <row r="25" ht="12.75">
      <c r="A25" s="1" t="s">
        <v>27</v>
      </c>
    </row>
    <row r="26" ht="12.75">
      <c r="A26" s="1" t="s">
        <v>21</v>
      </c>
    </row>
    <row r="27" ht="12.75">
      <c r="A27" s="1" t="s">
        <v>24</v>
      </c>
    </row>
    <row r="28" ht="12.75">
      <c r="A28" s="1" t="s">
        <v>22</v>
      </c>
    </row>
  </sheetData>
  <printOptions horizontalCentered="1" verticalCentered="1"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8" sqref="A28"/>
    </sheetView>
  </sheetViews>
  <sheetFormatPr defaultColWidth="11.421875" defaultRowHeight="12.75"/>
  <cols>
    <col min="1" max="16384" width="11.421875" style="1" customWidth="1"/>
  </cols>
  <sheetData>
    <row r="1" ht="12.75">
      <c r="A1" s="1" t="s">
        <v>0</v>
      </c>
    </row>
    <row r="2" ht="12.75">
      <c r="A2" s="2" t="s">
        <v>17</v>
      </c>
    </row>
    <row r="3" ht="13.5" thickBot="1"/>
    <row r="4" spans="1:3" ht="12.75">
      <c r="A4" s="1" t="s">
        <v>8</v>
      </c>
      <c r="B4" s="3">
        <v>4000</v>
      </c>
      <c r="C4" s="1" t="s">
        <v>19</v>
      </c>
    </row>
    <row r="5" ht="12.75">
      <c r="B5" s="4"/>
    </row>
    <row r="6" spans="1:3" ht="12.75">
      <c r="A6" s="1" t="s">
        <v>3</v>
      </c>
      <c r="B6" s="5">
        <v>4000</v>
      </c>
      <c r="C6" s="1" t="s">
        <v>11</v>
      </c>
    </row>
    <row r="7" ht="12.75">
      <c r="B7" s="5"/>
    </row>
    <row r="8" spans="1:3" ht="12.75">
      <c r="A8" s="1" t="s">
        <v>15</v>
      </c>
      <c r="B8" s="4">
        <v>50</v>
      </c>
      <c r="C8" s="1" t="s">
        <v>16</v>
      </c>
    </row>
    <row r="9" spans="1:3" ht="12.75">
      <c r="A9" s="1" t="s">
        <v>4</v>
      </c>
      <c r="B9" s="4">
        <v>0.33</v>
      </c>
      <c r="C9" s="1" t="s">
        <v>12</v>
      </c>
    </row>
    <row r="10" spans="1:3" ht="13.5" thickBot="1">
      <c r="A10" s="1" t="s">
        <v>6</v>
      </c>
      <c r="B10" s="6">
        <f>1/(2*PI()*B8*B9*0.000001)</f>
        <v>9645.754126781536</v>
      </c>
      <c r="C10" s="1" t="s">
        <v>13</v>
      </c>
    </row>
    <row r="12" spans="1:6" ht="13.5" thickBot="1">
      <c r="A12" s="1" t="s">
        <v>5</v>
      </c>
      <c r="B12" s="16" t="s">
        <v>20</v>
      </c>
      <c r="C12" s="1" t="s">
        <v>14</v>
      </c>
      <c r="D12" s="1" t="s">
        <v>7</v>
      </c>
      <c r="E12" s="1" t="s">
        <v>1</v>
      </c>
      <c r="F12" s="1" t="s">
        <v>18</v>
      </c>
    </row>
    <row r="13" spans="1:13" ht="12.75">
      <c r="A13" s="7">
        <v>0.1</v>
      </c>
      <c r="B13" s="8">
        <f>-B$10/A13</f>
        <v>-96457.54126781535</v>
      </c>
      <c r="C13" s="8">
        <f>$B$6+B13</f>
        <v>-92457.54126781535</v>
      </c>
      <c r="D13" s="8">
        <f>B$4/B13</f>
        <v>-0.041469023027385275</v>
      </c>
      <c r="E13" s="8">
        <f>D13*C13</f>
        <v>3834.123907890459</v>
      </c>
      <c r="F13" s="9">
        <f>D13*E13</f>
        <v>-158.99737262615787</v>
      </c>
      <c r="L13" s="1">
        <f>+A13</f>
        <v>0.1</v>
      </c>
      <c r="M13" s="1">
        <f>E13</f>
        <v>3834.123907890459</v>
      </c>
    </row>
    <row r="14" spans="1:13" ht="12.75">
      <c r="A14" s="10">
        <v>0.2</v>
      </c>
      <c r="B14" s="11">
        <f aca="true" t="shared" si="0" ref="B14:B22">-B$10/A14</f>
        <v>-48228.770633907676</v>
      </c>
      <c r="C14" s="11">
        <f aca="true" t="shared" si="1" ref="C14:C22">$B$6+B14</f>
        <v>-44228.770633907676</v>
      </c>
      <c r="D14" s="11">
        <f aca="true" t="shared" si="2" ref="D14:D22">B$4/B14</f>
        <v>-0.08293804605477055</v>
      </c>
      <c r="E14" s="11">
        <f aca="true" t="shared" si="3" ref="E14:E22">D14*C14</f>
        <v>3668.2478157809182</v>
      </c>
      <c r="F14" s="12">
        <f aca="true" t="shared" si="4" ref="F14:F22">D14*E14</f>
        <v>-304.23730628554927</v>
      </c>
      <c r="L14" s="1">
        <f>+A14</f>
        <v>0.2</v>
      </c>
      <c r="M14" s="1">
        <f>E14</f>
        <v>3668.2478157809182</v>
      </c>
    </row>
    <row r="15" spans="1:13" ht="12.75">
      <c r="A15" s="10">
        <v>0.3</v>
      </c>
      <c r="B15" s="11">
        <f t="shared" si="0"/>
        <v>-32152.513755938453</v>
      </c>
      <c r="C15" s="11">
        <f t="shared" si="1"/>
        <v>-28152.513755938453</v>
      </c>
      <c r="D15" s="11">
        <f t="shared" si="2"/>
        <v>-0.1244070690821558</v>
      </c>
      <c r="E15" s="11">
        <f t="shared" si="3"/>
        <v>3502.371723671377</v>
      </c>
      <c r="F15" s="12">
        <f t="shared" si="4"/>
        <v>-435.7198009781741</v>
      </c>
      <c r="L15" s="1">
        <f>+A15</f>
        <v>0.3</v>
      </c>
      <c r="M15" s="1">
        <f>E15</f>
        <v>3502.371723671377</v>
      </c>
    </row>
    <row r="16" spans="1:13" ht="12.75">
      <c r="A16" s="10">
        <v>0.4</v>
      </c>
      <c r="B16" s="11">
        <f t="shared" si="0"/>
        <v>-24114.385316953838</v>
      </c>
      <c r="C16" s="11">
        <f t="shared" si="1"/>
        <v>-20114.385316953838</v>
      </c>
      <c r="D16" s="11">
        <f t="shared" si="2"/>
        <v>-0.1658760921095411</v>
      </c>
      <c r="E16" s="11">
        <f t="shared" si="3"/>
        <v>3336.495631561836</v>
      </c>
      <c r="F16" s="12">
        <f t="shared" si="4"/>
        <v>-553.4448567040326</v>
      </c>
      <c r="L16" s="1">
        <f>+A16</f>
        <v>0.4</v>
      </c>
      <c r="M16" s="1">
        <f>E16</f>
        <v>3336.495631561836</v>
      </c>
    </row>
    <row r="17" spans="1:13" ht="12.75">
      <c r="A17" s="10">
        <v>0.5</v>
      </c>
      <c r="B17" s="11">
        <f t="shared" si="0"/>
        <v>-19291.50825356307</v>
      </c>
      <c r="C17" s="11">
        <f t="shared" si="1"/>
        <v>-15291.508253563072</v>
      </c>
      <c r="D17" s="11">
        <f t="shared" si="2"/>
        <v>-0.20734511513692636</v>
      </c>
      <c r="E17" s="11">
        <f t="shared" si="3"/>
        <v>3170.6195394522947</v>
      </c>
      <c r="F17" s="12">
        <f t="shared" si="4"/>
        <v>-657.4124734631245</v>
      </c>
      <c r="L17" s="1">
        <f>+A17</f>
        <v>0.5</v>
      </c>
      <c r="M17" s="1">
        <f>E17</f>
        <v>3170.6195394522947</v>
      </c>
    </row>
    <row r="18" spans="1:13" ht="12.75">
      <c r="A18" s="10">
        <v>0.6</v>
      </c>
      <c r="B18" s="11">
        <f t="shared" si="0"/>
        <v>-16076.256877969226</v>
      </c>
      <c r="C18" s="11">
        <f t="shared" si="1"/>
        <v>-12076.256877969226</v>
      </c>
      <c r="D18" s="11">
        <f t="shared" si="2"/>
        <v>-0.2488141381643116</v>
      </c>
      <c r="E18" s="11">
        <f t="shared" si="3"/>
        <v>3004.7434473427534</v>
      </c>
      <c r="F18" s="12">
        <f t="shared" si="4"/>
        <v>-747.6226512554498</v>
      </c>
      <c r="L18" s="1">
        <f>+A18</f>
        <v>0.6</v>
      </c>
      <c r="M18" s="1">
        <f>E18</f>
        <v>3004.7434473427534</v>
      </c>
    </row>
    <row r="19" spans="1:13" ht="12.75">
      <c r="A19" s="10">
        <v>0.7</v>
      </c>
      <c r="B19" s="11">
        <f t="shared" si="0"/>
        <v>-13779.648752545052</v>
      </c>
      <c r="C19" s="11">
        <f t="shared" si="1"/>
        <v>-9779.648752545052</v>
      </c>
      <c r="D19" s="11">
        <f t="shared" si="2"/>
        <v>-0.2902831611916969</v>
      </c>
      <c r="E19" s="11">
        <f t="shared" si="3"/>
        <v>2838.867355233213</v>
      </c>
      <c r="F19" s="12">
        <f t="shared" si="4"/>
        <v>-824.075390081009</v>
      </c>
      <c r="L19" s="1">
        <f>+A19</f>
        <v>0.7</v>
      </c>
      <c r="M19" s="1">
        <f>E19</f>
        <v>2838.867355233213</v>
      </c>
    </row>
    <row r="20" spans="1:13" ht="12.75">
      <c r="A20" s="10">
        <v>0.8</v>
      </c>
      <c r="B20" s="11">
        <f t="shared" si="0"/>
        <v>-12057.192658476919</v>
      </c>
      <c r="C20" s="11">
        <f t="shared" si="1"/>
        <v>-8057.192658476919</v>
      </c>
      <c r="D20" s="11">
        <f t="shared" si="2"/>
        <v>-0.3317521842190822</v>
      </c>
      <c r="E20" s="11">
        <f t="shared" si="3"/>
        <v>2672.9912631236716</v>
      </c>
      <c r="F20" s="12">
        <f t="shared" si="4"/>
        <v>-886.7706899398015</v>
      </c>
      <c r="L20" s="1">
        <f>+A20</f>
        <v>0.8</v>
      </c>
      <c r="M20" s="1">
        <f>E20</f>
        <v>2672.9912631236716</v>
      </c>
    </row>
    <row r="21" spans="1:13" ht="12.75">
      <c r="A21" s="10">
        <v>0.9</v>
      </c>
      <c r="B21" s="11">
        <f t="shared" si="0"/>
        <v>-10717.504585312818</v>
      </c>
      <c r="C21" s="11">
        <f t="shared" si="1"/>
        <v>-6717.504585312818</v>
      </c>
      <c r="D21" s="11">
        <f t="shared" si="2"/>
        <v>-0.3732212072464674</v>
      </c>
      <c r="E21" s="11">
        <f t="shared" si="3"/>
        <v>2507.1151710141303</v>
      </c>
      <c r="F21" s="12">
        <f t="shared" si="4"/>
        <v>-935.7085508318273</v>
      </c>
      <c r="L21" s="1">
        <f>+A21</f>
        <v>0.9</v>
      </c>
      <c r="M21" s="1">
        <f>E21</f>
        <v>2507.1151710141303</v>
      </c>
    </row>
    <row r="22" spans="1:13" ht="13.5" thickBot="1">
      <c r="A22" s="13">
        <v>1</v>
      </c>
      <c r="B22" s="14">
        <f t="shared" si="0"/>
        <v>-9645.754126781536</v>
      </c>
      <c r="C22" s="14">
        <f t="shared" si="1"/>
        <v>-5645.754126781536</v>
      </c>
      <c r="D22" s="14">
        <f t="shared" si="2"/>
        <v>-0.4146902302738527</v>
      </c>
      <c r="E22" s="14">
        <f t="shared" si="3"/>
        <v>2341.2390789045894</v>
      </c>
      <c r="F22" s="15">
        <f t="shared" si="4"/>
        <v>-970.888972757087</v>
      </c>
      <c r="L22" s="1">
        <f>+A22</f>
        <v>1</v>
      </c>
      <c r="M22" s="1">
        <f>E22</f>
        <v>2341.2390789045894</v>
      </c>
    </row>
    <row r="24" ht="12.75">
      <c r="A24" s="1" t="s">
        <v>25</v>
      </c>
    </row>
    <row r="25" ht="12.75">
      <c r="A25" s="1" t="s">
        <v>28</v>
      </c>
    </row>
    <row r="26" ht="12.75">
      <c r="A26" s="1" t="s">
        <v>26</v>
      </c>
    </row>
    <row r="27" ht="12.75">
      <c r="A27" s="1" t="s">
        <v>29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Techint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techint</dc:creator>
  <cp:keywords/>
  <dc:description/>
  <cp:lastModifiedBy>techint</cp:lastModifiedBy>
  <cp:lastPrinted>1999-06-02T00:57:09Z</cp:lastPrinted>
  <dcterms:created xsi:type="dcterms:W3CDTF">1999-06-25T11:36:23Z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